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1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ellnl-my.sharepoint.com/personal/donaville1_llnl_gov/Documents/Desktop/2022 OE Website Updates Final Documents/"/>
    </mc:Choice>
  </mc:AlternateContent>
  <xr:revisionPtr revIDLastSave="0" documentId="8_{4C10E4FB-A995-4091-BB24-03926AD574F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19" i="1"/>
  <c r="C21" i="1" s="1"/>
  <c r="C23" i="1" s="1"/>
  <c r="C27" i="1" l="1"/>
  <c r="C29" i="1" s="1"/>
  <c r="C31" i="1" s="1"/>
</calcChain>
</file>

<file path=xl/sharedStrings.xml><?xml version="1.0" encoding="utf-8"?>
<sst xmlns="http://schemas.openxmlformats.org/spreadsheetml/2006/main" count="33" uniqueCount="24">
  <si>
    <t>Life Insurance - Imputed Income Calculation</t>
  </si>
  <si>
    <t>IRC Table 1</t>
  </si>
  <si>
    <t>Age on December 31, 2022</t>
  </si>
  <si>
    <t>Monthly Rate per</t>
  </si>
  <si>
    <r>
      <t>Background:</t>
    </r>
    <r>
      <rPr>
        <sz val="10"/>
        <rFont val="Arial"/>
      </rPr>
      <t xml:space="preserve">  The IRS requires that the value of employer provided life insurance be taxed through</t>
    </r>
  </si>
  <si>
    <t>$1,000 of Benefit</t>
  </si>
  <si>
    <t>an imputed income calculation.  This worksheet provides an estimate of your bi-weekly imputed income.</t>
  </si>
  <si>
    <t>Instructions:</t>
  </si>
  <si>
    <t>1.  Input your age as of December 31, 2022 in cell C13</t>
  </si>
  <si>
    <t>2.  Input your base salary in cell C15, rounded to next higher multiple of $1,000</t>
  </si>
  <si>
    <t>3.  The worksheet calculates your imputed income</t>
  </si>
  <si>
    <t>Base Salary</t>
  </si>
  <si>
    <t>$</t>
  </si>
  <si>
    <t>Exempt Amount</t>
  </si>
  <si>
    <t>Amount subject to imputed income</t>
  </si>
  <si>
    <t>Divide by $1,000</t>
  </si>
  <si>
    <t>Imputed income volume</t>
  </si>
  <si>
    <t>Table 1 Rate</t>
  </si>
  <si>
    <t>Imputed (taxable) income (monthly)</t>
  </si>
  <si>
    <t>Annual amount</t>
  </si>
  <si>
    <t>Imputed income per pay period</t>
  </si>
  <si>
    <t>Note:  This spreadsheet is accurate only to the extent all information supplied is accurate.</t>
  </si>
  <si>
    <t>If there is any difference between this spreadsheet and Payroll's calculation on your paycheck</t>
  </si>
  <si>
    <t>stub, Payroll's calculation will prevail.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</si>
</sst>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6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2" fillId="0" borderId="0" xfId="1" applyNumberFormat="1" applyAlignment="1" applyProtection="1"/>
    <xf numFmtId="4" fontId="0" fillId="2" borderId="3" xfId="0" applyNumberFormat="1" applyFill="1" applyBorder="1"/>
    <xf numFmtId="3" fontId="0" fillId="3" borderId="0" xfId="0" applyNumberFormat="1" applyFill="1"/>
    <xf numFmtId="4" fontId="0" fillId="3" borderId="0" xfId="0" applyNumberFormat="1" applyFill="1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workbookViewId="0">
      <selection activeCell="B55" sqref="B55:B56"/>
    </sheetView>
  </sheetViews>
  <sheetFormatPr defaultRowHeight="12.75"/>
  <cols>
    <col min="1" max="1" width="30.5703125" bestFit="1" customWidth="1"/>
    <col min="2" max="2" width="9.140625" style="1"/>
    <col min="3" max="3" width="10.140625" style="4" bestFit="1" customWidth="1"/>
    <col min="7" max="7" width="9" style="2" customWidth="1"/>
    <col min="8" max="8" width="24" style="3" bestFit="1" customWidth="1"/>
    <col min="9" max="9" width="15.28515625" style="2" bestFit="1" customWidth="1"/>
  </cols>
  <sheetData>
    <row r="1" spans="1:9" ht="19.5">
      <c r="A1" s="15" t="s">
        <v>0</v>
      </c>
      <c r="H1" s="21" t="s">
        <v>1</v>
      </c>
      <c r="I1" s="22"/>
    </row>
    <row r="2" spans="1:9">
      <c r="H2" s="16" t="s">
        <v>2</v>
      </c>
      <c r="I2" s="18" t="s">
        <v>3</v>
      </c>
    </row>
    <row r="3" spans="1:9">
      <c r="A3" s="14" t="s">
        <v>4</v>
      </c>
      <c r="H3" s="17"/>
      <c r="I3" s="19" t="s">
        <v>5</v>
      </c>
    </row>
    <row r="4" spans="1:9">
      <c r="A4" t="s">
        <v>6</v>
      </c>
      <c r="H4" s="2"/>
      <c r="I4" s="20"/>
    </row>
    <row r="5" spans="1:9">
      <c r="H5" s="2">
        <v>24</v>
      </c>
      <c r="I5" s="20">
        <v>0.05</v>
      </c>
    </row>
    <row r="6" spans="1:9">
      <c r="A6" s="14" t="s">
        <v>7</v>
      </c>
      <c r="H6" s="2">
        <v>25</v>
      </c>
      <c r="I6" s="20">
        <v>0.06</v>
      </c>
    </row>
    <row r="7" spans="1:9">
      <c r="A7" t="s">
        <v>8</v>
      </c>
      <c r="H7" s="2">
        <v>26</v>
      </c>
      <c r="I7" s="20">
        <v>0.06</v>
      </c>
    </row>
    <row r="8" spans="1:9">
      <c r="A8" t="s">
        <v>9</v>
      </c>
      <c r="H8" s="2">
        <v>27</v>
      </c>
      <c r="I8" s="20">
        <v>0.06</v>
      </c>
    </row>
    <row r="9" spans="1:9">
      <c r="A9" t="s">
        <v>10</v>
      </c>
      <c r="H9" s="2">
        <v>28</v>
      </c>
      <c r="I9" s="20">
        <v>0.06</v>
      </c>
    </row>
    <row r="10" spans="1:9">
      <c r="H10" s="2">
        <v>29</v>
      </c>
      <c r="I10" s="20">
        <v>0.06</v>
      </c>
    </row>
    <row r="11" spans="1:9">
      <c r="H11" s="2">
        <v>30</v>
      </c>
      <c r="I11" s="20">
        <v>0.08</v>
      </c>
    </row>
    <row r="12" spans="1:9">
      <c r="H12" s="2">
        <v>31</v>
      </c>
      <c r="I12" s="20">
        <v>0.08</v>
      </c>
    </row>
    <row r="13" spans="1:9">
      <c r="A13" t="s">
        <v>2</v>
      </c>
      <c r="C13" s="9">
        <v>30</v>
      </c>
      <c r="H13" s="2">
        <v>32</v>
      </c>
      <c r="I13" s="20">
        <v>0.08</v>
      </c>
    </row>
    <row r="14" spans="1:9">
      <c r="H14" s="2">
        <v>33</v>
      </c>
      <c r="I14" s="20">
        <v>0.08</v>
      </c>
    </row>
    <row r="15" spans="1:9">
      <c r="A15" t="s">
        <v>11</v>
      </c>
      <c r="B15" s="1" t="s">
        <v>12</v>
      </c>
      <c r="C15" s="10">
        <v>80000</v>
      </c>
      <c r="H15" s="2">
        <v>34</v>
      </c>
      <c r="I15" s="20">
        <v>0.08</v>
      </c>
    </row>
    <row r="16" spans="1:9">
      <c r="H16" s="2">
        <v>35</v>
      </c>
      <c r="I16" s="20">
        <v>0.09</v>
      </c>
    </row>
    <row r="17" spans="1:11">
      <c r="A17" t="s">
        <v>13</v>
      </c>
      <c r="B17" s="1" t="s">
        <v>12</v>
      </c>
      <c r="C17" s="5">
        <v>-50000</v>
      </c>
      <c r="H17" s="2">
        <v>36</v>
      </c>
      <c r="I17" s="20">
        <v>0.09</v>
      </c>
    </row>
    <row r="18" spans="1:11">
      <c r="H18" s="2">
        <v>37</v>
      </c>
      <c r="I18" s="20">
        <v>0.09</v>
      </c>
      <c r="J18" s="2"/>
      <c r="K18" s="3"/>
    </row>
    <row r="19" spans="1:11">
      <c r="A19" t="s">
        <v>14</v>
      </c>
      <c r="B19" s="1" t="s">
        <v>12</v>
      </c>
      <c r="C19" s="4">
        <f>IF(C15&lt;=50000,0,(C15+C17))</f>
        <v>30000</v>
      </c>
      <c r="H19" s="2">
        <v>38</v>
      </c>
      <c r="I19" s="20">
        <v>0.09</v>
      </c>
      <c r="J19" s="2"/>
      <c r="K19" s="3"/>
    </row>
    <row r="20" spans="1:11">
      <c r="H20" s="2">
        <v>39</v>
      </c>
      <c r="I20" s="20">
        <v>0.09</v>
      </c>
      <c r="J20" s="2"/>
      <c r="K20" s="3"/>
    </row>
    <row r="21" spans="1:11">
      <c r="A21" t="s">
        <v>15</v>
      </c>
      <c r="B21" s="1" t="s">
        <v>12</v>
      </c>
      <c r="C21" s="6">
        <f>C19/1000</f>
        <v>30</v>
      </c>
      <c r="H21" s="2">
        <v>40</v>
      </c>
      <c r="I21" s="20">
        <v>0.1</v>
      </c>
      <c r="J21" s="2"/>
      <c r="K21" s="3"/>
    </row>
    <row r="22" spans="1:11">
      <c r="H22" s="2">
        <v>41</v>
      </c>
      <c r="I22" s="20">
        <v>0.1</v>
      </c>
      <c r="J22" s="2"/>
      <c r="K22" s="3"/>
    </row>
    <row r="23" spans="1:11">
      <c r="A23" t="s">
        <v>16</v>
      </c>
      <c r="B23" s="1" t="s">
        <v>12</v>
      </c>
      <c r="C23" s="4">
        <f>C21</f>
        <v>30</v>
      </c>
      <c r="H23" s="2">
        <v>42</v>
      </c>
      <c r="I23" s="20">
        <v>0.1</v>
      </c>
      <c r="J23" s="2"/>
      <c r="K23" s="3"/>
    </row>
    <row r="24" spans="1:11">
      <c r="H24" s="2">
        <v>43</v>
      </c>
      <c r="I24" s="20">
        <v>0.1</v>
      </c>
      <c r="J24" s="2"/>
      <c r="K24" s="3"/>
    </row>
    <row r="25" spans="1:11">
      <c r="A25" t="s">
        <v>17</v>
      </c>
      <c r="B25" s="1" t="s">
        <v>12</v>
      </c>
      <c r="C25" s="7">
        <f>LOOKUP(C13,H5:I61)</f>
        <v>0.08</v>
      </c>
      <c r="H25" s="2">
        <v>44</v>
      </c>
      <c r="I25" s="20">
        <v>0.1</v>
      </c>
      <c r="J25" s="2"/>
      <c r="K25" s="3"/>
    </row>
    <row r="26" spans="1:11">
      <c r="H26" s="2">
        <v>45</v>
      </c>
      <c r="I26" s="20">
        <v>0.15</v>
      </c>
      <c r="J26" s="2"/>
      <c r="K26" s="3"/>
    </row>
    <row r="27" spans="1:11">
      <c r="A27" t="s">
        <v>18</v>
      </c>
      <c r="B27" s="1" t="s">
        <v>12</v>
      </c>
      <c r="C27" s="6">
        <f>C23*C25</f>
        <v>2.4</v>
      </c>
      <c r="H27" s="2">
        <v>46</v>
      </c>
      <c r="I27" s="20">
        <v>0.15</v>
      </c>
      <c r="J27" s="2"/>
      <c r="K27" s="3"/>
    </row>
    <row r="28" spans="1:11">
      <c r="H28" s="2">
        <v>47</v>
      </c>
      <c r="I28" s="20">
        <v>0.15</v>
      </c>
    </row>
    <row r="29" spans="1:11">
      <c r="A29" t="s">
        <v>19</v>
      </c>
      <c r="B29" s="1" t="s">
        <v>12</v>
      </c>
      <c r="C29" s="6">
        <f>C27*12</f>
        <v>28.799999999999997</v>
      </c>
      <c r="H29" s="2">
        <v>48</v>
      </c>
      <c r="I29" s="20">
        <v>0.15</v>
      </c>
    </row>
    <row r="30" spans="1:11">
      <c r="H30" s="2">
        <v>49</v>
      </c>
      <c r="I30" s="20">
        <v>0.15</v>
      </c>
    </row>
    <row r="31" spans="1:11" ht="13.5" thickBot="1">
      <c r="A31" t="s">
        <v>20</v>
      </c>
      <c r="B31" s="1" t="s">
        <v>12</v>
      </c>
      <c r="C31" s="8">
        <f>C29/24</f>
        <v>1.2</v>
      </c>
      <c r="H31" s="2">
        <v>50</v>
      </c>
      <c r="I31" s="20">
        <v>0.23</v>
      </c>
    </row>
    <row r="32" spans="1:11" ht="13.5" thickTop="1">
      <c r="H32" s="2">
        <v>51</v>
      </c>
      <c r="I32" s="20">
        <v>0.23</v>
      </c>
    </row>
    <row r="33" spans="1:9">
      <c r="H33" s="2">
        <v>52</v>
      </c>
      <c r="I33" s="20">
        <v>0.23</v>
      </c>
    </row>
    <row r="34" spans="1:9">
      <c r="H34" s="2">
        <v>53</v>
      </c>
      <c r="I34" s="20">
        <v>0.23</v>
      </c>
    </row>
    <row r="35" spans="1:9">
      <c r="A35" s="11" t="s">
        <v>21</v>
      </c>
      <c r="B35" s="12"/>
      <c r="C35" s="13"/>
      <c r="D35" s="11"/>
      <c r="E35" s="11"/>
      <c r="F35" s="11"/>
      <c r="H35" s="2">
        <v>54</v>
      </c>
      <c r="I35" s="20">
        <v>0.23</v>
      </c>
    </row>
    <row r="36" spans="1:9">
      <c r="A36" s="11" t="s">
        <v>22</v>
      </c>
      <c r="B36" s="12"/>
      <c r="C36" s="13"/>
      <c r="D36" s="11"/>
      <c r="E36" s="11"/>
      <c r="F36" s="11"/>
      <c r="H36" s="2">
        <v>55</v>
      </c>
      <c r="I36" s="20">
        <v>0.43</v>
      </c>
    </row>
    <row r="37" spans="1:9">
      <c r="A37" s="11" t="s">
        <v>23</v>
      </c>
      <c r="B37" s="12"/>
      <c r="C37" s="13"/>
      <c r="D37" s="11"/>
      <c r="E37" s="11"/>
      <c r="F37" s="11"/>
      <c r="H37" s="2">
        <v>56</v>
      </c>
      <c r="I37" s="20">
        <v>0.43</v>
      </c>
    </row>
    <row r="38" spans="1:9">
      <c r="H38" s="2">
        <v>57</v>
      </c>
      <c r="I38" s="20">
        <v>0.43</v>
      </c>
    </row>
    <row r="39" spans="1:9">
      <c r="H39" s="2">
        <v>58</v>
      </c>
      <c r="I39" s="20">
        <v>0.43</v>
      </c>
    </row>
    <row r="40" spans="1:9">
      <c r="H40" s="2">
        <v>59</v>
      </c>
      <c r="I40" s="20">
        <v>0.43</v>
      </c>
    </row>
    <row r="41" spans="1:9">
      <c r="H41" s="2">
        <v>60</v>
      </c>
      <c r="I41" s="20">
        <v>0.66</v>
      </c>
    </row>
    <row r="42" spans="1:9">
      <c r="H42" s="2">
        <v>61</v>
      </c>
      <c r="I42" s="20">
        <v>0.66</v>
      </c>
    </row>
    <row r="43" spans="1:9">
      <c r="H43" s="2">
        <v>62</v>
      </c>
      <c r="I43" s="20">
        <v>0.66</v>
      </c>
    </row>
    <row r="44" spans="1:9">
      <c r="H44" s="2">
        <v>63</v>
      </c>
      <c r="I44" s="20">
        <v>0.66</v>
      </c>
    </row>
    <row r="45" spans="1:9">
      <c r="H45" s="2">
        <v>64</v>
      </c>
      <c r="I45" s="20">
        <v>0.66</v>
      </c>
    </row>
    <row r="46" spans="1:9">
      <c r="H46" s="2">
        <v>65</v>
      </c>
      <c r="I46" s="20">
        <v>1.27</v>
      </c>
    </row>
    <row r="47" spans="1:9">
      <c r="H47" s="2">
        <v>66</v>
      </c>
      <c r="I47" s="20">
        <v>1.27</v>
      </c>
    </row>
    <row r="48" spans="1:9">
      <c r="H48" s="2">
        <v>67</v>
      </c>
      <c r="I48" s="20">
        <v>1.27</v>
      </c>
    </row>
    <row r="49" spans="8:9">
      <c r="H49" s="2">
        <v>68</v>
      </c>
      <c r="I49" s="20">
        <v>1.27</v>
      </c>
    </row>
    <row r="50" spans="8:9">
      <c r="H50" s="2">
        <v>69</v>
      </c>
      <c r="I50" s="20">
        <v>1.27</v>
      </c>
    </row>
    <row r="51" spans="8:9">
      <c r="H51" s="2">
        <v>70</v>
      </c>
      <c r="I51" s="20">
        <v>2.06</v>
      </c>
    </row>
    <row r="52" spans="8:9">
      <c r="H52" s="2">
        <v>71</v>
      </c>
      <c r="I52" s="20">
        <v>2.06</v>
      </c>
    </row>
    <row r="53" spans="8:9">
      <c r="H53" s="2">
        <v>72</v>
      </c>
      <c r="I53" s="20">
        <v>2.06</v>
      </c>
    </row>
    <row r="54" spans="8:9">
      <c r="H54" s="2">
        <v>73</v>
      </c>
      <c r="I54" s="20">
        <v>2.06</v>
      </c>
    </row>
    <row r="55" spans="8:9">
      <c r="H55" s="2">
        <v>74</v>
      </c>
      <c r="I55" s="20">
        <v>2.06</v>
      </c>
    </row>
    <row r="56" spans="8:9">
      <c r="H56" s="2">
        <v>75</v>
      </c>
      <c r="I56" s="20">
        <v>2.06</v>
      </c>
    </row>
    <row r="57" spans="8:9">
      <c r="H57" s="2">
        <v>76</v>
      </c>
      <c r="I57" s="20">
        <v>2.06</v>
      </c>
    </row>
    <row r="58" spans="8:9">
      <c r="H58" s="2">
        <v>77</v>
      </c>
      <c r="I58" s="20">
        <v>2.06</v>
      </c>
    </row>
    <row r="59" spans="8:9">
      <c r="H59" s="2">
        <v>78</v>
      </c>
      <c r="I59" s="20">
        <v>2.06</v>
      </c>
    </row>
    <row r="60" spans="8:9">
      <c r="H60" s="2">
        <v>79</v>
      </c>
      <c r="I60" s="20">
        <v>2.06</v>
      </c>
    </row>
    <row r="61" spans="8:9">
      <c r="H61" s="2">
        <v>80</v>
      </c>
      <c r="I61" s="20">
        <v>2.06</v>
      </c>
    </row>
  </sheetData>
  <mergeCells count="1">
    <mergeCell ref="H1:I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E59669-461D-45F1-8ACC-47F86EF2EC26}"/>
</file>

<file path=customXml/itemProps2.xml><?xml version="1.0" encoding="utf-8"?>
<ds:datastoreItem xmlns:ds="http://schemas.openxmlformats.org/officeDocument/2006/customXml" ds:itemID="{11C945BA-4B92-4DD3-B653-A44DD35F3A23}"/>
</file>

<file path=customXml/itemProps3.xml><?xml version="1.0" encoding="utf-8"?>
<ds:datastoreItem xmlns:ds="http://schemas.openxmlformats.org/officeDocument/2006/customXml" ds:itemID="{25301497-94BB-4CE8-BD97-3D01BF62A6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CALIFORNIA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Current User</dc:creator>
  <cp:keywords/>
  <dc:description/>
  <cp:lastModifiedBy/>
  <cp:revision/>
  <dcterms:created xsi:type="dcterms:W3CDTF">2008-07-24T23:14:15Z</dcterms:created>
  <dcterms:modified xsi:type="dcterms:W3CDTF">2021-09-30T20:22:01Z</dcterms:modified>
  <cp:category/>
  <cp:contentStatus/>
</cp:coreProperties>
</file>